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0967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工事費内訳書!$A$1:$G$85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工事費内訳書!$G$85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工事費内訳書!$I$85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0"/>
  <c r="G21"/>
  <c r="G29"/>
  <c r="G33"/>
  <c r="G34"/>
  <c r="G36"/>
  <c r="G38"/>
  <c r="G39"/>
  <c r="G49"/>
  <c r="G54"/>
  <c r="G58"/>
  <c r="G59"/>
  <c r="G60"/>
  <c r="G65"/>
  <c r="G67"/>
  <c r="G68"/>
  <c r="G70"/>
  <c r="G71"/>
  <c r="G72"/>
  <c r="G73"/>
  <c r="G75"/>
  <c r="G76"/>
  <c r="G77"/>
  <c r="G78"/>
  <c r="G81"/>
  <c r="G84"/>
  <c r="G85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<sst xmlns="http://schemas.openxmlformats.org/spreadsheetml/2006/main">
  <si>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</si>
  <si>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</si>
  <si>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</si>
  <si>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</si>
  <si>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</si>
  <si>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Ｒ７三林　緊急予防　三好市池南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</si>
  <si>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</si>
  <si>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</si>
  <si>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</si>
  <si>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</si>
  <si>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</si>
  <si>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</si>
  <si>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</si>
  <si>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</si>
  <si>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</si>
  <si>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</si>
  <si>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</si>
  <si>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治山土工
_x000d_</t>
  </si>
  <si>
    <t>作業土工
_x000d_</t>
  </si>
  <si>
    <t>掘削（土砂）
_x000d_礫質土</t>
  </si>
  <si>
    <t>m3</t>
  </si>
  <si>
    <t>掘削（岩石）
_x000d_軟岩IB</t>
  </si>
  <si>
    <t>土砂掘削面整形
_x000d_礫質土</t>
  </si>
  <si>
    <t>㎡</t>
  </si>
  <si>
    <t>岩盤掘削面整形・岩盤清掃
_x000d_岩盤掘削面整形</t>
  </si>
  <si>
    <t>治山ダム工
_x000d_</t>
  </si>
  <si>
    <t>コンクリート谷止工
_x000d_</t>
  </si>
  <si>
    <t>コンクリート工（本堤）
_x000d_BB18-8-40　W/C≦60％</t>
  </si>
  <si>
    <t>円形型枠（紙製）
_x000d_内径300mm 厚5.3mm 長4000mm</t>
  </si>
  <si>
    <t>本</t>
  </si>
  <si>
    <t>型枠工（本堤）
_x000d_</t>
  </si>
  <si>
    <t>角材式残存型枠工
_x000d_</t>
  </si>
  <si>
    <t>型枠工（放水路）
_x000d_</t>
  </si>
  <si>
    <t>水平打継目鉄筋
_x000d_φ22mm</t>
  </si>
  <si>
    <t>足場工
_x000d_</t>
  </si>
  <si>
    <t>ｍ</t>
  </si>
  <si>
    <t>間詰工
_x000d_</t>
  </si>
  <si>
    <t>コンクリート（間詰）
_x000d_BB18-8-40　W/C≦60％</t>
  </si>
  <si>
    <t>型枠工（間詰）
_x000d_</t>
  </si>
  <si>
    <t>裏石積工（間詰）
_x000d_t=15cm 割栗石80～150mm BB18-8-40 W/C≦60%</t>
  </si>
  <si>
    <t>渓間工付属物設置工
_x000d_</t>
  </si>
  <si>
    <t>堤名板取付工
_x000d_</t>
  </si>
  <si>
    <t>ネームプレート（ｱﾙﾐﾆｳﾑ軽合金鋳造製）
_x000d_A型(横40cm×縦30cm×1cm)　堤名板用</t>
  </si>
  <si>
    <t>枚</t>
  </si>
  <si>
    <t>点検施設工
_x000d_</t>
  </si>
  <si>
    <t>昇降ステップ
_x000d_300×19</t>
  </si>
  <si>
    <t>支障木処理工
_x000d_</t>
  </si>
  <si>
    <t>伐採費（スギ）
_x000d_小計11本</t>
  </si>
  <si>
    <t>スギ　伐採費
_x000d_胸高直径　22cm</t>
  </si>
  <si>
    <t>スギ　伐採費
_x000d_胸高直径　27cm</t>
  </si>
  <si>
    <t>スギ　伐採費
_x000d_胸高直径　30cm</t>
  </si>
  <si>
    <t>スギ　伐採費
_x000d_胸高直径　36cm</t>
  </si>
  <si>
    <t>スギ　伐採費
_x000d_胸高直径　43cm</t>
  </si>
  <si>
    <t>スギ　伐採費
_x000d_胸高直径　47cm</t>
  </si>
  <si>
    <t>スギ　伐採費
_x000d_胸高直径　48cm</t>
  </si>
  <si>
    <t>スギ　伐採費
_x000d_胸高直径　51cm</t>
  </si>
  <si>
    <t>スギ　伐採費
_x000d_胸高直径　68cm</t>
  </si>
  <si>
    <t>伐採費（雑木）
_x000d_小計10本</t>
  </si>
  <si>
    <t>雑木　伐採費
_x000d_胸高直径　11cm</t>
  </si>
  <si>
    <t>雑木　伐採費
_x000d_胸高直径　12cm</t>
  </si>
  <si>
    <t>雑木　伐採費
_x000d_胸高直径　26cm</t>
  </si>
  <si>
    <t>雑木　伐採費
_x000d_胸高直径　30cm</t>
  </si>
  <si>
    <t>根株処理
_x000d_</t>
  </si>
  <si>
    <t>処分費
_x000d_根株</t>
  </si>
  <si>
    <t>ケーブルクレーン資材運搬
_x000d_根株</t>
  </si>
  <si>
    <t>機械運搬（根株）
_x000d_根株</t>
  </si>
  <si>
    <t>仮設工
_x000d_</t>
  </si>
  <si>
    <t>運搬設備工
_x000d_</t>
  </si>
  <si>
    <t>ケーブルクレーン架設・撤去
_x000d_</t>
  </si>
  <si>
    <t>基</t>
  </si>
  <si>
    <t>ウインチベース架設・撤去
_x000d_</t>
  </si>
  <si>
    <t>アンカー架設・撤去
_x000d_</t>
  </si>
  <si>
    <t>仮水路工
_x000d_</t>
  </si>
  <si>
    <t>排水管敷設・撤去
_x000d_φ300mm</t>
  </si>
  <si>
    <t>間接工事費
_x000d_</t>
  </si>
  <si>
    <t>共通仮設費
_x000d_</t>
  </si>
  <si>
    <t>共通仮設費（率計上）
_x000d_</t>
  </si>
  <si>
    <t>運搬費
_x000d_</t>
  </si>
  <si>
    <t>土工機械解体・組立
_x000d_最大部品重量　3t未満</t>
  </si>
  <si>
    <t>台</t>
  </si>
  <si>
    <t>安全費
_x000d_</t>
  </si>
  <si>
    <t>雨量計設置
_x000d_</t>
  </si>
  <si>
    <t>雨量計観測
_x000d_工事期間中観測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</si>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</sst>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+G11+G67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+G13+G58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+G14+G20+G33+G38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13</v>
      </c>
      <c r="F15" s="19">
        <v>1</v>
      </c>
      <c r="G15" s="20">
        <f>+G16+G17+G18+G19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20</v>
      </c>
      <c r="F16" s="19">
        <v>138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20</v>
      </c>
      <c r="F17" s="19">
        <v>122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23</v>
      </c>
      <c r="F18" s="19">
        <v>12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24</v>
      </c>
      <c r="E19" s="18" t="s">
        <v>23</v>
      </c>
      <c r="F19" s="19">
        <v>55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25</v>
      </c>
      <c r="D20" s="17"/>
      <c r="E20" s="18" t="s">
        <v>13</v>
      </c>
      <c r="F20" s="19">
        <v>1</v>
      </c>
      <c r="G20" s="20">
        <f>+G21+G29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26</v>
      </c>
      <c r="E21" s="18" t="s">
        <v>13</v>
      </c>
      <c r="F21" s="19">
        <v>1</v>
      </c>
      <c r="G21" s="20">
        <f>+G22+G23+G24+G25+G26+G27+G28</f>
        <v>0</v>
      </c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20</v>
      </c>
      <c r="F22" s="19">
        <v>202.09999999999999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28</v>
      </c>
      <c r="E23" s="18" t="s">
        <v>29</v>
      </c>
      <c r="F23" s="19">
        <v>3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30</v>
      </c>
      <c r="E24" s="18" t="s">
        <v>23</v>
      </c>
      <c r="F24" s="19">
        <v>127.2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31</v>
      </c>
      <c r="E25" s="18" t="s">
        <v>23</v>
      </c>
      <c r="F25" s="19">
        <v>79.099999999999994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32</v>
      </c>
      <c r="E26" s="18" t="s">
        <v>23</v>
      </c>
      <c r="F26" s="19">
        <v>3.3999999999999999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29</v>
      </c>
      <c r="F27" s="19">
        <v>148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35</v>
      </c>
      <c r="F28" s="19">
        <v>56.799999999999997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36</v>
      </c>
      <c r="E29" s="18" t="s">
        <v>13</v>
      </c>
      <c r="F29" s="19">
        <v>1</v>
      </c>
      <c r="G29" s="20">
        <f>+G30+G31+G32</f>
        <v>0</v>
      </c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37</v>
      </c>
      <c r="E30" s="18" t="s">
        <v>20</v>
      </c>
      <c r="F30" s="19">
        <v>8.0999999999999996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38</v>
      </c>
      <c r="E31" s="18" t="s">
        <v>23</v>
      </c>
      <c r="F31" s="19">
        <v>28.100000000000001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39</v>
      </c>
      <c r="E32" s="18" t="s">
        <v>23</v>
      </c>
      <c r="F32" s="19">
        <v>28.100000000000001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16" t="s">
        <v>40</v>
      </c>
      <c r="D33" s="17"/>
      <c r="E33" s="18" t="s">
        <v>13</v>
      </c>
      <c r="F33" s="19">
        <v>1</v>
      </c>
      <c r="G33" s="20">
        <f>+G34+G36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41</v>
      </c>
      <c r="E34" s="18" t="s">
        <v>13</v>
      </c>
      <c r="F34" s="19">
        <v>1</v>
      </c>
      <c r="G34" s="20">
        <f>+G35</f>
        <v>0</v>
      </c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42</v>
      </c>
      <c r="E35" s="18" t="s">
        <v>43</v>
      </c>
      <c r="F35" s="19">
        <v>1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44</v>
      </c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45</v>
      </c>
      <c r="E37" s="18" t="s">
        <v>29</v>
      </c>
      <c r="F37" s="19">
        <v>34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16" t="s">
        <v>46</v>
      </c>
      <c r="D38" s="17"/>
      <c r="E38" s="18" t="s">
        <v>13</v>
      </c>
      <c r="F38" s="19">
        <v>1</v>
      </c>
      <c r="G38" s="20">
        <f>+G39+G49+G54</f>
        <v>0</v>
      </c>
      <c r="H38" s="21"/>
      <c r="I38" s="22">
        <v>29</v>
      </c>
      <c r="J38" s="22">
        <v>3</v>
      </c>
    </row>
    <row r="39" ht="42" customHeight="1">
      <c r="A39" s="23"/>
      <c r="B39" s="24"/>
      <c r="C39" s="24"/>
      <c r="D39" s="25" t="s">
        <v>47</v>
      </c>
      <c r="E39" s="18" t="s">
        <v>13</v>
      </c>
      <c r="F39" s="19">
        <v>1</v>
      </c>
      <c r="G39" s="20">
        <f>+G40+G41+G42+G43+G44+G45+G46+G47+G48</f>
        <v>0</v>
      </c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48</v>
      </c>
      <c r="E40" s="18" t="s">
        <v>29</v>
      </c>
      <c r="F40" s="19">
        <v>2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49</v>
      </c>
      <c r="E41" s="18" t="s">
        <v>29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50</v>
      </c>
      <c r="E42" s="18" t="s">
        <v>29</v>
      </c>
      <c r="F42" s="19">
        <v>1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51</v>
      </c>
      <c r="E43" s="18" t="s">
        <v>29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52</v>
      </c>
      <c r="E44" s="18" t="s">
        <v>29</v>
      </c>
      <c r="F44" s="19">
        <v>1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53</v>
      </c>
      <c r="E45" s="18" t="s">
        <v>29</v>
      </c>
      <c r="F45" s="19">
        <v>1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54</v>
      </c>
      <c r="E46" s="18" t="s">
        <v>29</v>
      </c>
      <c r="F46" s="19">
        <v>1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55</v>
      </c>
      <c r="E47" s="18" t="s">
        <v>29</v>
      </c>
      <c r="F47" s="19">
        <v>2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56</v>
      </c>
      <c r="E48" s="18" t="s">
        <v>29</v>
      </c>
      <c r="F48" s="19">
        <v>1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57</v>
      </c>
      <c r="E49" s="18" t="s">
        <v>13</v>
      </c>
      <c r="F49" s="19">
        <v>1</v>
      </c>
      <c r="G49" s="20">
        <f>+G50+G51+G52+G53</f>
        <v>0</v>
      </c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58</v>
      </c>
      <c r="E50" s="18" t="s">
        <v>29</v>
      </c>
      <c r="F50" s="19">
        <v>2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59</v>
      </c>
      <c r="E51" s="18" t="s">
        <v>29</v>
      </c>
      <c r="F51" s="19">
        <v>2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60</v>
      </c>
      <c r="E52" s="18" t="s">
        <v>29</v>
      </c>
      <c r="F52" s="19">
        <v>1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61</v>
      </c>
      <c r="E53" s="18" t="s">
        <v>29</v>
      </c>
      <c r="F53" s="19">
        <v>5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62</v>
      </c>
      <c r="E54" s="18" t="s">
        <v>13</v>
      </c>
      <c r="F54" s="19">
        <v>1</v>
      </c>
      <c r="G54" s="20">
        <f>+G55+G56+G57</f>
        <v>0</v>
      </c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63</v>
      </c>
      <c r="E55" s="18" t="s">
        <v>20</v>
      </c>
      <c r="F55" s="19">
        <v>6.9000000000000004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64</v>
      </c>
      <c r="E56" s="18" t="s">
        <v>20</v>
      </c>
      <c r="F56" s="19">
        <v>6.9000000000000004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65</v>
      </c>
      <c r="E57" s="18" t="s">
        <v>20</v>
      </c>
      <c r="F57" s="19">
        <v>6.9000000000000004</v>
      </c>
      <c r="G57" s="26"/>
      <c r="H57" s="21"/>
      <c r="I57" s="22">
        <v>48</v>
      </c>
      <c r="J57" s="22">
        <v>4</v>
      </c>
    </row>
    <row r="58" ht="42" customHeight="1">
      <c r="A58" s="23"/>
      <c r="B58" s="16" t="s">
        <v>66</v>
      </c>
      <c r="C58" s="16"/>
      <c r="D58" s="17"/>
      <c r="E58" s="18" t="s">
        <v>13</v>
      </c>
      <c r="F58" s="19">
        <v>1</v>
      </c>
      <c r="G58" s="20">
        <f>+G59</f>
        <v>0</v>
      </c>
      <c r="H58" s="21"/>
      <c r="I58" s="22">
        <v>49</v>
      </c>
      <c r="J58" s="22">
        <v>2</v>
      </c>
    </row>
    <row r="59" ht="42" customHeight="1">
      <c r="A59" s="23"/>
      <c r="B59" s="24"/>
      <c r="C59" s="16" t="s">
        <v>66</v>
      </c>
      <c r="D59" s="17"/>
      <c r="E59" s="18" t="s">
        <v>13</v>
      </c>
      <c r="F59" s="19">
        <v>1</v>
      </c>
      <c r="G59" s="20">
        <f>+G60+G65</f>
        <v>0</v>
      </c>
      <c r="H59" s="21"/>
      <c r="I59" s="22">
        <v>50</v>
      </c>
      <c r="J59" s="22">
        <v>3</v>
      </c>
    </row>
    <row r="60" ht="42" customHeight="1">
      <c r="A60" s="23"/>
      <c r="B60" s="24"/>
      <c r="C60" s="24"/>
      <c r="D60" s="25" t="s">
        <v>67</v>
      </c>
      <c r="E60" s="18" t="s">
        <v>13</v>
      </c>
      <c r="F60" s="19">
        <v>1</v>
      </c>
      <c r="G60" s="20">
        <f>+G61+G62+G63+G64</f>
        <v>0</v>
      </c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68</v>
      </c>
      <c r="E61" s="18" t="s">
        <v>69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70</v>
      </c>
      <c r="E62" s="18" t="s">
        <v>69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71</v>
      </c>
      <c r="E63" s="18" t="s">
        <v>69</v>
      </c>
      <c r="F63" s="19">
        <v>1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71</v>
      </c>
      <c r="E64" s="18" t="s">
        <v>69</v>
      </c>
      <c r="F64" s="19">
        <v>1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72</v>
      </c>
      <c r="E65" s="18" t="s">
        <v>13</v>
      </c>
      <c r="F65" s="19">
        <v>1</v>
      </c>
      <c r="G65" s="20">
        <f>+G66</f>
        <v>0</v>
      </c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73</v>
      </c>
      <c r="E66" s="18" t="s">
        <v>35</v>
      </c>
      <c r="F66" s="19">
        <v>40</v>
      </c>
      <c r="G66" s="26"/>
      <c r="H66" s="21"/>
      <c r="I66" s="22">
        <v>57</v>
      </c>
      <c r="J66" s="22">
        <v>4</v>
      </c>
    </row>
    <row r="67" ht="42" customHeight="1">
      <c r="A67" s="15" t="s">
        <v>74</v>
      </c>
      <c r="B67" s="16"/>
      <c r="C67" s="16"/>
      <c r="D67" s="17"/>
      <c r="E67" s="18" t="s">
        <v>13</v>
      </c>
      <c r="F67" s="19">
        <v>1</v>
      </c>
      <c r="G67" s="20">
        <f>+G68+G81</f>
        <v>0</v>
      </c>
      <c r="H67" s="21"/>
      <c r="I67" s="22">
        <v>58</v>
      </c>
      <c r="J67" s="22"/>
    </row>
    <row r="68" ht="42" customHeight="1">
      <c r="A68" s="15" t="s">
        <v>75</v>
      </c>
      <c r="B68" s="16"/>
      <c r="C68" s="16"/>
      <c r="D68" s="17"/>
      <c r="E68" s="18" t="s">
        <v>13</v>
      </c>
      <c r="F68" s="19">
        <v>1</v>
      </c>
      <c r="G68" s="20">
        <f>+G69+G70+G75</f>
        <v>0</v>
      </c>
      <c r="H68" s="21"/>
      <c r="I68" s="22">
        <v>59</v>
      </c>
      <c r="J68" s="22">
        <v>200</v>
      </c>
    </row>
    <row r="69" ht="42" customHeight="1">
      <c r="A69" s="15" t="s">
        <v>76</v>
      </c>
      <c r="B69" s="16"/>
      <c r="C69" s="16"/>
      <c r="D69" s="17"/>
      <c r="E69" s="18" t="s">
        <v>13</v>
      </c>
      <c r="F69" s="19">
        <v>1</v>
      </c>
      <c r="G69" s="26"/>
      <c r="H69" s="21"/>
      <c r="I69" s="22">
        <v>60</v>
      </c>
      <c r="J69" s="22"/>
    </row>
    <row r="70" ht="42" customHeight="1">
      <c r="A70" s="15" t="s">
        <v>77</v>
      </c>
      <c r="B70" s="16"/>
      <c r="C70" s="16"/>
      <c r="D70" s="17"/>
      <c r="E70" s="18" t="s">
        <v>13</v>
      </c>
      <c r="F70" s="19">
        <v>1</v>
      </c>
      <c r="G70" s="20">
        <f>+G71</f>
        <v>0</v>
      </c>
      <c r="H70" s="21"/>
      <c r="I70" s="22">
        <v>61</v>
      </c>
      <c r="J70" s="22">
        <v>1</v>
      </c>
    </row>
    <row r="71" ht="42" customHeight="1">
      <c r="A71" s="23"/>
      <c r="B71" s="16" t="s">
        <v>77</v>
      </c>
      <c r="C71" s="16"/>
      <c r="D71" s="17"/>
      <c r="E71" s="18" t="s">
        <v>13</v>
      </c>
      <c r="F71" s="19">
        <v>1</v>
      </c>
      <c r="G71" s="20">
        <f>+G72</f>
        <v>0</v>
      </c>
      <c r="H71" s="21"/>
      <c r="I71" s="22">
        <v>62</v>
      </c>
      <c r="J71" s="22">
        <v>2</v>
      </c>
    </row>
    <row r="72" ht="42" customHeight="1">
      <c r="A72" s="23"/>
      <c r="B72" s="24"/>
      <c r="C72" s="16" t="s">
        <v>77</v>
      </c>
      <c r="D72" s="17"/>
      <c r="E72" s="18" t="s">
        <v>13</v>
      </c>
      <c r="F72" s="19">
        <v>1</v>
      </c>
      <c r="G72" s="20">
        <f>+G73</f>
        <v>0</v>
      </c>
      <c r="H72" s="21"/>
      <c r="I72" s="22">
        <v>63</v>
      </c>
      <c r="J72" s="22">
        <v>3</v>
      </c>
    </row>
    <row r="73" ht="42" customHeight="1">
      <c r="A73" s="23"/>
      <c r="B73" s="24"/>
      <c r="C73" s="24"/>
      <c r="D73" s="25" t="s">
        <v>77</v>
      </c>
      <c r="E73" s="18" t="s">
        <v>13</v>
      </c>
      <c r="F73" s="19">
        <v>1</v>
      </c>
      <c r="G73" s="20">
        <f>+G74</f>
        <v>0</v>
      </c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78</v>
      </c>
      <c r="E74" s="18" t="s">
        <v>79</v>
      </c>
      <c r="F74" s="19">
        <v>2</v>
      </c>
      <c r="G74" s="26"/>
      <c r="H74" s="21"/>
      <c r="I74" s="22">
        <v>65</v>
      </c>
      <c r="J74" s="22">
        <v>4</v>
      </c>
    </row>
    <row r="75" ht="42" customHeight="1">
      <c r="A75" s="15" t="s">
        <v>80</v>
      </c>
      <c r="B75" s="16"/>
      <c r="C75" s="16"/>
      <c r="D75" s="17"/>
      <c r="E75" s="18" t="s">
        <v>13</v>
      </c>
      <c r="F75" s="19">
        <v>1</v>
      </c>
      <c r="G75" s="20">
        <f>+G76</f>
        <v>0</v>
      </c>
      <c r="H75" s="21"/>
      <c r="I75" s="22">
        <v>66</v>
      </c>
      <c r="J75" s="22">
        <v>1</v>
      </c>
    </row>
    <row r="76" ht="42" customHeight="1">
      <c r="A76" s="23"/>
      <c r="B76" s="16" t="s">
        <v>80</v>
      </c>
      <c r="C76" s="16"/>
      <c r="D76" s="17"/>
      <c r="E76" s="18" t="s">
        <v>13</v>
      </c>
      <c r="F76" s="19">
        <v>1</v>
      </c>
      <c r="G76" s="20">
        <f>+G77</f>
        <v>0</v>
      </c>
      <c r="H76" s="21"/>
      <c r="I76" s="22">
        <v>67</v>
      </c>
      <c r="J76" s="22">
        <v>2</v>
      </c>
    </row>
    <row r="77" ht="42" customHeight="1">
      <c r="A77" s="23"/>
      <c r="B77" s="24"/>
      <c r="C77" s="16" t="s">
        <v>80</v>
      </c>
      <c r="D77" s="17"/>
      <c r="E77" s="18" t="s">
        <v>13</v>
      </c>
      <c r="F77" s="19">
        <v>1</v>
      </c>
      <c r="G77" s="20">
        <f>+G78</f>
        <v>0</v>
      </c>
      <c r="H77" s="21"/>
      <c r="I77" s="22">
        <v>68</v>
      </c>
      <c r="J77" s="22">
        <v>3</v>
      </c>
    </row>
    <row r="78" ht="42" customHeight="1">
      <c r="A78" s="23"/>
      <c r="B78" s="24"/>
      <c r="C78" s="24"/>
      <c r="D78" s="25" t="s">
        <v>80</v>
      </c>
      <c r="E78" s="18" t="s">
        <v>13</v>
      </c>
      <c r="F78" s="19">
        <v>1</v>
      </c>
      <c r="G78" s="20">
        <f>+G79+G80</f>
        <v>0</v>
      </c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81</v>
      </c>
      <c r="E79" s="18" t="s">
        <v>69</v>
      </c>
      <c r="F79" s="19">
        <v>1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82</v>
      </c>
      <c r="E80" s="18" t="s">
        <v>13</v>
      </c>
      <c r="F80" s="19">
        <v>1</v>
      </c>
      <c r="G80" s="26"/>
      <c r="H80" s="21"/>
      <c r="I80" s="22">
        <v>71</v>
      </c>
      <c r="J80" s="22">
        <v>4</v>
      </c>
    </row>
    <row r="81" ht="42" customHeight="1">
      <c r="A81" s="15" t="s">
        <v>83</v>
      </c>
      <c r="B81" s="16"/>
      <c r="C81" s="16"/>
      <c r="D81" s="17"/>
      <c r="E81" s="18" t="s">
        <v>13</v>
      </c>
      <c r="F81" s="19">
        <v>1</v>
      </c>
      <c r="G81" s="20">
        <f>+G82</f>
        <v>0</v>
      </c>
      <c r="H81" s="21"/>
      <c r="I81" s="22">
        <v>72</v>
      </c>
      <c r="J81" s="22">
        <v>210</v>
      </c>
    </row>
    <row r="82" ht="42" customHeight="1">
      <c r="A82" s="15" t="s">
        <v>84</v>
      </c>
      <c r="B82" s="16"/>
      <c r="C82" s="16"/>
      <c r="D82" s="17"/>
      <c r="E82" s="18" t="s">
        <v>13</v>
      </c>
      <c r="F82" s="19">
        <v>1</v>
      </c>
      <c r="G82" s="26"/>
      <c r="H82" s="21"/>
      <c r="I82" s="22">
        <v>73</v>
      </c>
      <c r="J82" s="22"/>
    </row>
    <row r="83" ht="42" customHeight="1">
      <c r="A83" s="15" t="s">
        <v>85</v>
      </c>
      <c r="B83" s="16"/>
      <c r="C83" s="16"/>
      <c r="D83" s="17"/>
      <c r="E83" s="18" t="s">
        <v>13</v>
      </c>
      <c r="F83" s="19">
        <v>1</v>
      </c>
      <c r="G83" s="26"/>
      <c r="H83" s="21"/>
      <c r="I83" s="22">
        <v>74</v>
      </c>
      <c r="J83" s="22">
        <v>220</v>
      </c>
    </row>
    <row r="84" ht="42" customHeight="1">
      <c r="A84" s="15" t="s">
        <v>86</v>
      </c>
      <c r="B84" s="16"/>
      <c r="C84" s="16"/>
      <c r="D84" s="17"/>
      <c r="E84" s="18" t="s">
        <v>13</v>
      </c>
      <c r="F84" s="19">
        <v>1</v>
      </c>
      <c r="G84" s="20">
        <f>+G10+G83</f>
        <v>0</v>
      </c>
      <c r="H84" s="21"/>
      <c r="I84" s="22">
        <v>75</v>
      </c>
      <c r="J84" s="22">
        <v>30</v>
      </c>
    </row>
    <row r="85" ht="42" customHeight="1">
      <c r="A85" s="27" t="s">
        <v>87</v>
      </c>
      <c r="B85" s="28"/>
      <c r="C85" s="28"/>
      <c r="D85" s="29"/>
      <c r="E85" s="30" t="s">
        <v>88</v>
      </c>
      <c r="F85" s="31" t="s">
        <v>88</v>
      </c>
      <c r="G85" s="32">
        <f>G84</f>
        <v>0</v>
      </c>
      <c r="I85" s="33">
        <v>76</v>
      </c>
      <c r="J85" s="33">
        <v>90</v>
      </c>
    </row>
    <row r="86" ht="42" customHeight="1"/>
    <row r="87" ht="42" customHeight="1"/>
    <row r="88" ht="13.2"/>
    <row r="89" ht="13.2"/>
    <row r="90" ht="13.2"/>
    <row r="91" ht="13.2"/>
    <row r="96" ht="13.2"/>
    <row r="97" ht="13.2"/>
    <row r="98" ht="13.2"/>
  </sheetData>
  <sheetProtection sheet="1" objects="1" scenarios="1" spinCount="100000" saltValue="Na0oSrCMTNs4YSNwdr5TFyLeMNYbl605cydSVK4Zkgc8A2Gk6ksgsI8y3Z3/1aSjChV1MPYUXux2oJrMj+X82Q==" hashValue="czK0lvrE/V0wXbg8AqpQLxBT03SPQZOQ9ZyvhkiuGnsR6UHcXtoi0Rm1kLjCmFKuW98cGZ6LAP1lvj90EEHQYA==" algorithmName="SHA-512" password="FD80"/>
  <mergeCells count="30">
    <mergeCell ref="A85:D8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33:D33"/>
    <mergeCell ref="C38:D38"/>
    <mergeCell ref="B58:D58"/>
    <mergeCell ref="C59:D59"/>
    <mergeCell ref="A67:D67"/>
    <mergeCell ref="A68:D68"/>
    <mergeCell ref="A69:D69"/>
    <mergeCell ref="A70:D70"/>
    <mergeCell ref="B71:D71"/>
    <mergeCell ref="C72:D72"/>
    <mergeCell ref="A75:D75"/>
    <mergeCell ref="B76:D76"/>
    <mergeCell ref="C77:D77"/>
    <mergeCell ref="A81:D81"/>
    <mergeCell ref="A82:D82"/>
    <mergeCell ref="A83:D83"/>
    <mergeCell ref="A84:D84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takeichi makoto</cp:lastModifiedBy>
  <cp:lastPrinted>2020-10-12T05:07:54Z</cp:lastPrinted>
  <dcterms:created xsi:type="dcterms:W3CDTF">2014-01-09T08:55:00Z</dcterms:created>
  <dcterms:modified xsi:type="dcterms:W3CDTF">2025-05-27T06:03:24Z</dcterms:modified>
</cp:coreProperties>
</file>